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D60" i="1" l="1"/>
  <c r="D59" i="1" s="1"/>
  <c r="E60" i="1"/>
  <c r="E59" i="1" s="1"/>
  <c r="C60" i="1"/>
  <c r="C59" i="1" s="1"/>
  <c r="D36" i="1" l="1"/>
  <c r="E36" i="1"/>
  <c r="C36" i="1"/>
  <c r="D11" i="1"/>
  <c r="E11" i="1"/>
  <c r="C11" i="1"/>
  <c r="E31" i="1"/>
  <c r="E39" i="1" l="1"/>
  <c r="E38" i="1" s="1"/>
  <c r="D39" i="1"/>
  <c r="D38" i="1" s="1"/>
  <c r="C39" i="1"/>
  <c r="C38" i="1" s="1"/>
  <c r="D55" i="1" l="1"/>
  <c r="E55" i="1"/>
  <c r="C55" i="1"/>
  <c r="E50" i="1" l="1"/>
  <c r="D34" i="1"/>
  <c r="E34" i="1"/>
  <c r="C34" i="1"/>
  <c r="D47" i="1"/>
  <c r="D46" i="1" s="1"/>
  <c r="E47" i="1"/>
  <c r="E46" i="1" s="1"/>
  <c r="C47" i="1"/>
  <c r="C46" i="1" s="1"/>
  <c r="D54" i="1" l="1"/>
  <c r="E54" i="1"/>
  <c r="D52" i="1"/>
  <c r="E52" i="1"/>
  <c r="D50" i="1"/>
  <c r="D42" i="1"/>
  <c r="D41" i="1" s="1"/>
  <c r="E42" i="1"/>
  <c r="E41" i="1" s="1"/>
  <c r="D31" i="1"/>
  <c r="D29" i="1"/>
  <c r="E29" i="1"/>
  <c r="D26" i="1"/>
  <c r="E26" i="1"/>
  <c r="D23" i="1"/>
  <c r="D22" i="1" s="1"/>
  <c r="E23" i="1"/>
  <c r="E22" i="1" s="1"/>
  <c r="D17" i="1"/>
  <c r="D16" i="1" s="1"/>
  <c r="E17" i="1"/>
  <c r="E16" i="1" s="1"/>
  <c r="D10" i="1"/>
  <c r="E10" i="1"/>
  <c r="D49" i="1" l="1"/>
  <c r="E49" i="1"/>
  <c r="D33" i="1"/>
  <c r="E33" i="1"/>
  <c r="D28" i="1"/>
  <c r="D25" i="1" s="1"/>
  <c r="E28" i="1"/>
  <c r="E25" i="1" s="1"/>
  <c r="C54" i="1"/>
  <c r="C52" i="1"/>
  <c r="C50" i="1"/>
  <c r="C42" i="1"/>
  <c r="C41" i="1" s="1"/>
  <c r="D9" i="1" l="1"/>
  <c r="E9" i="1"/>
  <c r="E45" i="1"/>
  <c r="E44" i="1" s="1"/>
  <c r="D45" i="1"/>
  <c r="D44" i="1" s="1"/>
  <c r="C49" i="1"/>
  <c r="C45" i="1" s="1"/>
  <c r="C44" i="1" s="1"/>
  <c r="E62" i="1" l="1"/>
  <c r="D62" i="1"/>
  <c r="C33" i="1"/>
  <c r="C26" i="1" l="1"/>
  <c r="C31" i="1"/>
  <c r="C29" i="1"/>
  <c r="C23" i="1"/>
  <c r="C22" i="1" s="1"/>
  <c r="C17" i="1"/>
  <c r="C16" i="1" s="1"/>
  <c r="C10" i="1"/>
  <c r="C28" i="1" l="1"/>
  <c r="C25" i="1" s="1"/>
  <c r="C9" i="1" s="1"/>
  <c r="C62" i="1" l="1"/>
</calcChain>
</file>

<file path=xl/sharedStrings.xml><?xml version="1.0" encoding="utf-8"?>
<sst xmlns="http://schemas.openxmlformats.org/spreadsheetml/2006/main" count="118" uniqueCount="116">
  <si>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</si>
  <si>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</si>
  <si>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</si>
  <si>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</si>
  <si>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</si>
  <si>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</si>
  <si>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</si>
  <si>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</si>
  <si>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</si>
  <si>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</si>
  <si>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</si>
  <si>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</si>
  <si>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</si>
  <si>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</si>
  <si>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</si>
  <si>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</si>
  <si>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</si>
  <si>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</si>
  <si>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</si>
  <si>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</si>
  <si>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</si>
  <si>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</si>
  <si>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</si>
  <si>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</si>
  <si>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</si>
  <si>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</si>
  <si>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</si>
  <si>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</si>
  <si>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</si>
  <si>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</si>
  <si>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</si>
  <si>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</si>
  <si>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</si>
  <si>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</si>
  <si>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</si>
  <si>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</si>
  <si>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</si>
  <si>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</si>
  <si>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</si>
  <si>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</si>
  <si>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</si>
  <si>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</si>
  <si>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</si>
  <si>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</si>
  <si>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</si>
  <si>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</si>
  <si>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</si>
  <si>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</si>
  <si>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</si>
  <si>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</si>
  <si>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</si>
  <si>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</si>
  <si>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</si>
  <si>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</si>
  <si>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</si>
  <si>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</si>
  <si>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</si>
  <si>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</si>
  <si>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</si>
  <si>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</si>
  <si>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</si>
  <si>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</si>
  <si>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</si>
  <si>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</si>
  <si>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</si>
  <si>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</si>
  <si>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</si>
  <si>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</si>
  <si>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</si>
  <si>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</si>
  <si>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</si>
  <si>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</si>
  <si>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</si>
  <si>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</si>
  <si>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</si>
  <si>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</si>
  <si>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</si>
  <si>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</si>
  <si>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</si>
  <si>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</si>
  <si>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</si>
  <si>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</si>
  <si>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</si>
  <si>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</si>
  <si>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</si>
  <si>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</si>
  <si>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</si>
  <si>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</si>
  <si>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</si>
  <si>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</si>
  <si>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</si>
  <si>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</si>
  <si>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</si>
  <si>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</si>
  <si>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000 2 02 49999 10 0028 150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</si>
  <si>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района)</t>
  </si>
  <si>
    <t>000 1 16 00000 00 0000 000</t>
  </si>
  <si>
    <t>Штрафы, санкции, возмещение ущерба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</si>
  <si>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</si>
  <si>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</si>
  <si>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</si>
  <si>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2024  год</t>
  </si>
  <si>
    <t>2022 год</t>
  </si>
  <si>
    <t>000 1 16  02021 02 0000 140</t>
  </si>
  <si>
    <t>000 1 01 02080 01 0000 110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</si>
  <si>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</si>
  <si>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000 1 01 02020 01 0000 110</t>
  </si>
  <si>
    <t>000 2 07 00000 00 0000 000</t>
  </si>
  <si>
    <t>Прочие безвозмездные поступления</t>
  </si>
  <si>
    <t>000 2 07 05030 10 0000 150</t>
  </si>
  <si>
    <t>Прочие безвозмездные поступления в бюджеты сельских поселений</t>
  </si>
  <si>
    <t>000 2 07 05030 10 9010 150</t>
  </si>
  <si>
    <t>Прочие безвозмездные поступления в бюджеты сельских поселений (Добровольные пожертвования бюджетов муниципальных образований Ржевского района)</t>
  </si>
  <si>
    <t>Прогнозируемые доходы бюджета муниципального образования сельское поселение "Успенское" Ржевского района Тверской области по группам, подгруппам, статьям, подстатьям и элементам доходов классификациидоходов бюджетов Российской Федерации на 2022 год и на плановый период 2023 и 2024 годов</t>
  </si>
  <si>
    <r>
      <t xml:space="preserve">Приложение 2
</t>
    </r>
    <r>
      <rPr>
        <sz val="11"/>
        <color theme="1"/>
        <rFont val="Arial"/>
        <family val="2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22 марта 2022 года № 139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</si>
  <si>
    <r>
      <t xml:space="preserve">Приложение 3
</t>
    </r>
    <r>
      <rPr>
        <sz val="11"/>
        <color theme="1"/>
        <rFont val="Arial"/>
        <family val="2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</si>
</sst>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164" fontId="0" fillId="0" borderId="0" xfId="0" applyNumberFormat="1"/>
    <xf numFmtId="0" fontId="5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Border="1"/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7" fillId="0" borderId="3" xfId="0" applyFont="1" applyBorder="1"/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1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/>
    <xf numFmtId="164" fontId="7" fillId="0" borderId="5" xfId="0" applyNumberFormat="1" applyFont="1" applyBorder="1"/>
    <xf numFmtId="0" fontId="1" fillId="0" borderId="0" xfId="0" applyFont="1"/>
    <xf numFmtId="0" fontId="7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85" zoomScaleNormal="85" workbookViewId="0">
      <selection activeCell="F3" sqref="F3"/>
    </sheetView>
  </sheetViews>
  <sheetFormatPr defaultRowHeight="23.25" x14ac:dyDescent="0.35"/>
  <cols>
    <col min="1" max="1" width="19.765625" customWidth="1"/>
    <col min="2" max="2" width="36.23046875" customWidth="1"/>
    <col min="3" max="5" width="10.15234375" customWidth="1"/>
    <col min="8" max="8" width="11.3046875" bestFit="1" customWidth="1"/>
  </cols>
  <sheetData>
    <row r="1" spans="1:8" ht="148.5" customHeight="1" x14ac:dyDescent="0.35">
      <c r="A1" s="56" t="s">
        <v>114</v>
      </c>
      <c r="B1" s="57"/>
      <c r="C1" s="57"/>
      <c r="D1" s="57"/>
      <c r="E1" s="57"/>
    </row>
    <row r="2" spans="1:8" x14ac:dyDescent="0.35">
      <c r="E2" s="7"/>
    </row>
    <row r="3" spans="1:8" ht="120.75" customHeight="1" x14ac:dyDescent="0.35">
      <c r="A3" s="58" t="s">
        <v>115</v>
      </c>
      <c r="B3" s="59"/>
      <c r="C3" s="59"/>
      <c r="D3" s="59"/>
      <c r="E3" s="59"/>
    </row>
    <row r="4" spans="1:8" ht="20.25" customHeight="1" x14ac:dyDescent="0.35">
      <c r="A4" s="2"/>
      <c r="B4" s="2"/>
      <c r="C4" s="2"/>
    </row>
    <row r="5" spans="1:8" s="1" customFormat="1" ht="65.25" customHeight="1" x14ac:dyDescent="0.35">
      <c r="A5" s="62" t="s">
        <v>113</v>
      </c>
      <c r="B5" s="63"/>
      <c r="C5" s="63"/>
      <c r="D5" s="63"/>
      <c r="E5" s="63"/>
    </row>
    <row r="6" spans="1:8" s="1" customFormat="1" ht="29.25" customHeight="1" x14ac:dyDescent="0.35">
      <c r="A6" s="60"/>
      <c r="B6" s="60"/>
      <c r="C6" s="60"/>
    </row>
    <row r="7" spans="1:8" s="1" customFormat="1" ht="23.25" customHeight="1" x14ac:dyDescent="0.35">
      <c r="A7" s="61" t="s">
        <v>0</v>
      </c>
      <c r="B7" s="61" t="s">
        <v>1</v>
      </c>
      <c r="C7" s="9" t="s">
        <v>42</v>
      </c>
      <c r="D7" s="9" t="s">
        <v>42</v>
      </c>
      <c r="E7" s="9" t="s">
        <v>43</v>
      </c>
    </row>
    <row r="8" spans="1:8" ht="37.5" customHeight="1" x14ac:dyDescent="0.35">
      <c r="A8" s="61"/>
      <c r="B8" s="61"/>
      <c r="C8" s="9" t="s">
        <v>102</v>
      </c>
      <c r="D8" s="9" t="s">
        <v>44</v>
      </c>
      <c r="E8" s="9" t="s">
        <v>101</v>
      </c>
    </row>
    <row r="9" spans="1:8" ht="27.75" customHeight="1" x14ac:dyDescent="0.35">
      <c r="A9" s="10" t="s">
        <v>2</v>
      </c>
      <c r="B9" s="10" t="s">
        <v>3</v>
      </c>
      <c r="C9" s="11">
        <f>SUM(C10+C16+C22+C25+C33+C41+C38)</f>
        <v>4504611</v>
      </c>
      <c r="D9" s="11">
        <f t="shared" ref="D9:E9" si="0">SUM(D10+D16+D22+D25+D33+D41+D38)</f>
        <v>4628558</v>
      </c>
      <c r="E9" s="11">
        <f t="shared" si="0"/>
        <v>4725697</v>
      </c>
    </row>
    <row r="10" spans="1:8" ht="28.5" customHeight="1" x14ac:dyDescent="0.35">
      <c r="A10" s="10" t="s">
        <v>4</v>
      </c>
      <c r="B10" s="10" t="s">
        <v>5</v>
      </c>
      <c r="C10" s="11">
        <f>SUM(C11)</f>
        <v>524818</v>
      </c>
      <c r="D10" s="11">
        <f t="shared" ref="D10:E10" si="1">SUM(D11)</f>
        <v>548000</v>
      </c>
      <c r="E10" s="11">
        <f t="shared" si="1"/>
        <v>573921</v>
      </c>
    </row>
    <row r="11" spans="1:8" ht="31.5" customHeight="1" x14ac:dyDescent="0.35">
      <c r="A11" s="12" t="s">
        <v>6</v>
      </c>
      <c r="B11" s="12" t="s">
        <v>7</v>
      </c>
      <c r="C11" s="13">
        <f>SUM(C12:C15)</f>
        <v>524818</v>
      </c>
      <c r="D11" s="13">
        <f t="shared" ref="D11:E11" si="2">SUM(D12:D15)</f>
        <v>548000</v>
      </c>
      <c r="E11" s="13">
        <f t="shared" si="2"/>
        <v>573921</v>
      </c>
      <c r="H11" s="6"/>
    </row>
    <row r="12" spans="1:8" ht="79.5" customHeight="1" x14ac:dyDescent="0.35">
      <c r="A12" s="14" t="s">
        <v>8</v>
      </c>
      <c r="B12" s="14" t="s">
        <v>9</v>
      </c>
      <c r="C12" s="15">
        <v>516040</v>
      </c>
      <c r="D12" s="15">
        <v>538840</v>
      </c>
      <c r="E12" s="15">
        <v>564320</v>
      </c>
    </row>
    <row r="13" spans="1:8" ht="117.75" customHeight="1" x14ac:dyDescent="0.35">
      <c r="A13" s="14" t="s">
        <v>106</v>
      </c>
      <c r="B13" s="14" t="s">
        <v>10</v>
      </c>
      <c r="C13" s="15">
        <v>320</v>
      </c>
      <c r="D13" s="15">
        <v>340</v>
      </c>
      <c r="E13" s="15">
        <v>360</v>
      </c>
    </row>
    <row r="14" spans="1:8" ht="51.75" customHeight="1" x14ac:dyDescent="0.35">
      <c r="A14" s="14" t="s">
        <v>11</v>
      </c>
      <c r="B14" s="14" t="s">
        <v>12</v>
      </c>
      <c r="C14" s="15">
        <v>3240</v>
      </c>
      <c r="D14" s="15">
        <v>3380</v>
      </c>
      <c r="E14" s="15">
        <v>3540</v>
      </c>
    </row>
    <row r="15" spans="1:8" ht="59.25" customHeight="1" x14ac:dyDescent="0.35">
      <c r="A15" s="16" t="s">
        <v>104</v>
      </c>
      <c r="B15" s="17" t="s">
        <v>105</v>
      </c>
      <c r="C15" s="15">
        <v>5218</v>
      </c>
      <c r="D15" s="15">
        <v>5440</v>
      </c>
      <c r="E15" s="15">
        <v>5701</v>
      </c>
    </row>
    <row r="16" spans="1:8" ht="31.5" x14ac:dyDescent="0.35">
      <c r="A16" s="10" t="s">
        <v>13</v>
      </c>
      <c r="B16" s="10" t="s">
        <v>14</v>
      </c>
      <c r="C16" s="11">
        <f>SUM(C17)</f>
        <v>1051993</v>
      </c>
      <c r="D16" s="11">
        <f t="shared" ref="D16:E16" si="3">SUM(D17)</f>
        <v>1115758</v>
      </c>
      <c r="E16" s="11">
        <f t="shared" si="3"/>
        <v>1167676</v>
      </c>
    </row>
    <row r="17" spans="1:5" ht="30" x14ac:dyDescent="0.35">
      <c r="A17" s="12" t="s">
        <v>15</v>
      </c>
      <c r="B17" s="12" t="s">
        <v>16</v>
      </c>
      <c r="C17" s="13">
        <f>SUM(C18:C21)</f>
        <v>1051993</v>
      </c>
      <c r="D17" s="13">
        <f t="shared" ref="D17:E17" si="4">SUM(D18:D21)</f>
        <v>1115758</v>
      </c>
      <c r="E17" s="13">
        <f t="shared" si="4"/>
        <v>1167676</v>
      </c>
    </row>
    <row r="18" spans="1:5" ht="129.75" customHeight="1" x14ac:dyDescent="0.35">
      <c r="A18" s="14" t="s">
        <v>17</v>
      </c>
      <c r="B18" s="14" t="s">
        <v>18</v>
      </c>
      <c r="C18" s="15">
        <v>475638</v>
      </c>
      <c r="D18" s="15">
        <v>499188</v>
      </c>
      <c r="E18" s="15">
        <v>514112</v>
      </c>
    </row>
    <row r="19" spans="1:5" ht="153" customHeight="1" x14ac:dyDescent="0.35">
      <c r="A19" s="14" t="s">
        <v>19</v>
      </c>
      <c r="B19" s="14" t="s">
        <v>20</v>
      </c>
      <c r="C19" s="15">
        <v>2633</v>
      </c>
      <c r="D19" s="15">
        <v>2796</v>
      </c>
      <c r="E19" s="15">
        <v>2971</v>
      </c>
    </row>
    <row r="20" spans="1:5" ht="138.75" customHeight="1" x14ac:dyDescent="0.35">
      <c r="A20" s="14" t="s">
        <v>21</v>
      </c>
      <c r="B20" s="14" t="s">
        <v>22</v>
      </c>
      <c r="C20" s="15">
        <v>633365</v>
      </c>
      <c r="D20" s="15">
        <v>675631</v>
      </c>
      <c r="E20" s="15">
        <v>716571</v>
      </c>
    </row>
    <row r="21" spans="1:5" ht="144" customHeight="1" x14ac:dyDescent="0.35">
      <c r="A21" s="14" t="s">
        <v>23</v>
      </c>
      <c r="B21" s="14" t="s">
        <v>24</v>
      </c>
      <c r="C21" s="15">
        <v>-59643</v>
      </c>
      <c r="D21" s="15">
        <v>-61857</v>
      </c>
      <c r="E21" s="15">
        <v>-65978</v>
      </c>
    </row>
    <row r="22" spans="1:5" ht="26.25" customHeight="1" x14ac:dyDescent="0.35">
      <c r="A22" s="10" t="s">
        <v>25</v>
      </c>
      <c r="B22" s="10" t="s">
        <v>26</v>
      </c>
      <c r="C22" s="11">
        <f>SUM(C23)</f>
        <v>268800</v>
      </c>
      <c r="D22" s="11">
        <f t="shared" ref="D22:E23" si="5">SUM(D23)</f>
        <v>286800</v>
      </c>
      <c r="E22" s="11">
        <f t="shared" si="5"/>
        <v>290100</v>
      </c>
    </row>
    <row r="23" spans="1:5" ht="28.5" customHeight="1" x14ac:dyDescent="0.35">
      <c r="A23" s="12" t="s">
        <v>27</v>
      </c>
      <c r="B23" s="12" t="s">
        <v>28</v>
      </c>
      <c r="C23" s="13">
        <f>SUM(C24)</f>
        <v>268800</v>
      </c>
      <c r="D23" s="13">
        <f t="shared" si="5"/>
        <v>286800</v>
      </c>
      <c r="E23" s="13">
        <f t="shared" si="5"/>
        <v>290100</v>
      </c>
    </row>
    <row r="24" spans="1:5" ht="23.25" customHeight="1" x14ac:dyDescent="0.35">
      <c r="A24" s="14" t="s">
        <v>29</v>
      </c>
      <c r="B24" s="14" t="s">
        <v>28</v>
      </c>
      <c r="C24" s="15">
        <v>268800</v>
      </c>
      <c r="D24" s="15">
        <v>286800</v>
      </c>
      <c r="E24" s="15">
        <v>290100</v>
      </c>
    </row>
    <row r="25" spans="1:5" ht="24" customHeight="1" x14ac:dyDescent="0.35">
      <c r="A25" s="18" t="s">
        <v>46</v>
      </c>
      <c r="B25" s="19" t="s">
        <v>45</v>
      </c>
      <c r="C25" s="11">
        <f>SUM(C26+C28)</f>
        <v>2443000</v>
      </c>
      <c r="D25" s="11">
        <f t="shared" ref="D25:E25" si="6">SUM(D26+D28)</f>
        <v>2462000</v>
      </c>
      <c r="E25" s="11">
        <f t="shared" si="6"/>
        <v>2478000</v>
      </c>
    </row>
    <row r="26" spans="1:5" ht="21" customHeight="1" x14ac:dyDescent="0.35">
      <c r="A26" s="20" t="s">
        <v>48</v>
      </c>
      <c r="B26" s="21" t="s">
        <v>47</v>
      </c>
      <c r="C26" s="13">
        <f>SUM(C27)</f>
        <v>298000</v>
      </c>
      <c r="D26" s="13">
        <f t="shared" ref="D26:E26" si="7">SUM(D27)</f>
        <v>299000</v>
      </c>
      <c r="E26" s="13">
        <f t="shared" si="7"/>
        <v>300000</v>
      </c>
    </row>
    <row r="27" spans="1:5" ht="50.25" customHeight="1" x14ac:dyDescent="0.35">
      <c r="A27" s="22" t="s">
        <v>50</v>
      </c>
      <c r="B27" s="23" t="s">
        <v>49</v>
      </c>
      <c r="C27" s="24">
        <v>298000</v>
      </c>
      <c r="D27" s="24">
        <v>299000</v>
      </c>
      <c r="E27" s="25">
        <v>300000</v>
      </c>
    </row>
    <row r="28" spans="1:5" ht="21" customHeight="1" x14ac:dyDescent="0.35">
      <c r="A28" s="26" t="s">
        <v>56</v>
      </c>
      <c r="B28" s="27" t="s">
        <v>51</v>
      </c>
      <c r="C28" s="11">
        <f>SUM(C29+C31)</f>
        <v>2145000</v>
      </c>
      <c r="D28" s="11">
        <f t="shared" ref="D28:E28" si="8">SUM(D29+D31)</f>
        <v>2163000</v>
      </c>
      <c r="E28" s="11">
        <f t="shared" si="8"/>
        <v>2178000</v>
      </c>
    </row>
    <row r="29" spans="1:5" ht="25.5" customHeight="1" x14ac:dyDescent="0.35">
      <c r="A29" s="28" t="s">
        <v>57</v>
      </c>
      <c r="B29" s="29" t="s">
        <v>52</v>
      </c>
      <c r="C29" s="13">
        <f>SUM(C30)</f>
        <v>1063000</v>
      </c>
      <c r="D29" s="13">
        <f t="shared" ref="D29:E29" si="9">SUM(D30)</f>
        <v>1071000</v>
      </c>
      <c r="E29" s="13">
        <f t="shared" si="9"/>
        <v>1080000</v>
      </c>
    </row>
    <row r="30" spans="1:5" ht="36.75" customHeight="1" x14ac:dyDescent="0.35">
      <c r="A30" s="30" t="s">
        <v>58</v>
      </c>
      <c r="B30" s="31" t="s">
        <v>53</v>
      </c>
      <c r="C30" s="15">
        <v>1063000</v>
      </c>
      <c r="D30" s="15">
        <v>1071000</v>
      </c>
      <c r="E30" s="15">
        <v>1080000</v>
      </c>
    </row>
    <row r="31" spans="1:5" ht="29.25" customHeight="1" x14ac:dyDescent="0.35">
      <c r="A31" s="28" t="s">
        <v>59</v>
      </c>
      <c r="B31" s="29" t="s">
        <v>54</v>
      </c>
      <c r="C31" s="13">
        <f>SUM(C32)</f>
        <v>1082000</v>
      </c>
      <c r="D31" s="13">
        <f t="shared" ref="D31" si="10">SUM(D32)</f>
        <v>1092000</v>
      </c>
      <c r="E31" s="13">
        <f>SUM(E32)</f>
        <v>1098000</v>
      </c>
    </row>
    <row r="32" spans="1:5" ht="38.25" customHeight="1" x14ac:dyDescent="0.35">
      <c r="A32" s="30" t="s">
        <v>60</v>
      </c>
      <c r="B32" s="31" t="s">
        <v>55</v>
      </c>
      <c r="C32" s="15">
        <v>1082000</v>
      </c>
      <c r="D32" s="15">
        <v>1092000</v>
      </c>
      <c r="E32" s="15">
        <v>1098000</v>
      </c>
    </row>
    <row r="33" spans="1:5" ht="45" customHeight="1" x14ac:dyDescent="0.35">
      <c r="A33" s="10" t="s">
        <v>30</v>
      </c>
      <c r="B33" s="10" t="s">
        <v>31</v>
      </c>
      <c r="C33" s="11">
        <f>SUM(C34+C36)</f>
        <v>160000</v>
      </c>
      <c r="D33" s="11">
        <f>SUM(D34+D36)</f>
        <v>160000</v>
      </c>
      <c r="E33" s="11">
        <f>SUM(E34+E36)</f>
        <v>160000</v>
      </c>
    </row>
    <row r="34" spans="1:5" ht="96" customHeight="1" x14ac:dyDescent="0.35">
      <c r="A34" s="12" t="s">
        <v>61</v>
      </c>
      <c r="B34" s="12" t="s">
        <v>62</v>
      </c>
      <c r="C34" s="13">
        <f>SUM(C35:C35)</f>
        <v>98400</v>
      </c>
      <c r="D34" s="13">
        <f>SUM(D35:D35)</f>
        <v>98400</v>
      </c>
      <c r="E34" s="13">
        <f>SUM(E35:E35)</f>
        <v>98400</v>
      </c>
    </row>
    <row r="35" spans="1:5" ht="39" customHeight="1" x14ac:dyDescent="0.35">
      <c r="A35" s="14" t="s">
        <v>63</v>
      </c>
      <c r="B35" s="14" t="s">
        <v>64</v>
      </c>
      <c r="C35" s="15">
        <v>98400</v>
      </c>
      <c r="D35" s="15">
        <v>98400</v>
      </c>
      <c r="E35" s="15">
        <v>98400</v>
      </c>
    </row>
    <row r="36" spans="1:5" ht="100.5" customHeight="1" x14ac:dyDescent="0.35">
      <c r="A36" s="12" t="s">
        <v>32</v>
      </c>
      <c r="B36" s="12" t="s">
        <v>33</v>
      </c>
      <c r="C36" s="13">
        <f>C37</f>
        <v>61600</v>
      </c>
      <c r="D36" s="13">
        <f t="shared" ref="D36:E36" si="11">D37</f>
        <v>61600</v>
      </c>
      <c r="E36" s="13">
        <f t="shared" si="11"/>
        <v>61600</v>
      </c>
    </row>
    <row r="37" spans="1:5" ht="95.25" customHeight="1" x14ac:dyDescent="0.35">
      <c r="A37" s="14" t="s">
        <v>65</v>
      </c>
      <c r="B37" s="14" t="s">
        <v>66</v>
      </c>
      <c r="C37" s="15">
        <v>61600</v>
      </c>
      <c r="D37" s="15">
        <v>61600</v>
      </c>
      <c r="E37" s="15">
        <v>61600</v>
      </c>
    </row>
    <row r="38" spans="1:5" ht="27.75" customHeight="1" x14ac:dyDescent="0.35">
      <c r="A38" s="10" t="s">
        <v>96</v>
      </c>
      <c r="B38" s="10" t="s">
        <v>97</v>
      </c>
      <c r="C38" s="11">
        <f>SUM(C39)</f>
        <v>2000</v>
      </c>
      <c r="D38" s="11">
        <f t="shared" ref="D38:E39" si="12">SUM(D39)</f>
        <v>2000</v>
      </c>
      <c r="E38" s="11">
        <f t="shared" si="12"/>
        <v>2000</v>
      </c>
    </row>
    <row r="39" spans="1:5" ht="46.5" customHeight="1" x14ac:dyDescent="0.35">
      <c r="A39" s="32" t="s">
        <v>98</v>
      </c>
      <c r="B39" s="33" t="s">
        <v>99</v>
      </c>
      <c r="C39" s="34">
        <f>SUM(C40)</f>
        <v>2000</v>
      </c>
      <c r="D39" s="34">
        <f t="shared" si="12"/>
        <v>2000</v>
      </c>
      <c r="E39" s="34">
        <f t="shared" si="12"/>
        <v>2000</v>
      </c>
    </row>
    <row r="40" spans="1:5" ht="63.75" customHeight="1" x14ac:dyDescent="0.35">
      <c r="A40" s="35" t="s">
        <v>103</v>
      </c>
      <c r="B40" s="36" t="s">
        <v>100</v>
      </c>
      <c r="C40" s="15">
        <v>2000</v>
      </c>
      <c r="D40" s="15">
        <v>2000</v>
      </c>
      <c r="E40" s="15">
        <v>2000</v>
      </c>
    </row>
    <row r="41" spans="1:5" ht="21.75" customHeight="1" x14ac:dyDescent="0.35">
      <c r="A41" s="10" t="s">
        <v>71</v>
      </c>
      <c r="B41" s="10" t="s">
        <v>34</v>
      </c>
      <c r="C41" s="11">
        <f>SUM(C42)</f>
        <v>54000</v>
      </c>
      <c r="D41" s="11">
        <f t="shared" ref="D41:E42" si="13">SUM(D42)</f>
        <v>54000</v>
      </c>
      <c r="E41" s="11">
        <f t="shared" si="13"/>
        <v>54000</v>
      </c>
    </row>
    <row r="42" spans="1:5" s="4" customFormat="1" ht="27.75" customHeight="1" x14ac:dyDescent="0.35">
      <c r="A42" s="32" t="s">
        <v>84</v>
      </c>
      <c r="B42" s="37" t="s">
        <v>85</v>
      </c>
      <c r="C42" s="34">
        <f>SUM(C43)</f>
        <v>54000</v>
      </c>
      <c r="D42" s="34">
        <f t="shared" si="13"/>
        <v>54000</v>
      </c>
      <c r="E42" s="34">
        <f t="shared" si="13"/>
        <v>54000</v>
      </c>
    </row>
    <row r="43" spans="1:5" ht="30" x14ac:dyDescent="0.35">
      <c r="A43" s="30" t="s">
        <v>83</v>
      </c>
      <c r="B43" s="38" t="s">
        <v>82</v>
      </c>
      <c r="C43" s="15">
        <v>54000</v>
      </c>
      <c r="D43" s="15">
        <v>54000</v>
      </c>
      <c r="E43" s="15">
        <v>54000</v>
      </c>
    </row>
    <row r="44" spans="1:5" ht="21" customHeight="1" x14ac:dyDescent="0.35">
      <c r="A44" s="10" t="s">
        <v>35</v>
      </c>
      <c r="B44" s="10" t="s">
        <v>36</v>
      </c>
      <c r="C44" s="11">
        <f>C45+C59</f>
        <v>6063546</v>
      </c>
      <c r="D44" s="11">
        <f t="shared" ref="D44:E44" si="14">SUM(D45)</f>
        <v>4780669</v>
      </c>
      <c r="E44" s="11">
        <f t="shared" si="14"/>
        <v>4731248</v>
      </c>
    </row>
    <row r="45" spans="1:5" ht="45" customHeight="1" x14ac:dyDescent="0.35">
      <c r="A45" s="10" t="s">
        <v>37</v>
      </c>
      <c r="B45" s="10" t="s">
        <v>38</v>
      </c>
      <c r="C45" s="11">
        <f>SUM(C49+C54+C46)</f>
        <v>6023546</v>
      </c>
      <c r="D45" s="11">
        <f t="shared" ref="D45:E45" si="15">SUM(D49+D54+D46)</f>
        <v>4780669</v>
      </c>
      <c r="E45" s="11">
        <f t="shared" si="15"/>
        <v>4731248</v>
      </c>
    </row>
    <row r="46" spans="1:5" ht="39.75" customHeight="1" x14ac:dyDescent="0.35">
      <c r="A46" s="38" t="s">
        <v>86</v>
      </c>
      <c r="B46" s="10" t="s">
        <v>87</v>
      </c>
      <c r="C46" s="11">
        <f>SUM(C47)</f>
        <v>241500</v>
      </c>
      <c r="D46" s="11">
        <f t="shared" ref="D46:E47" si="16">SUM(D47)</f>
        <v>0</v>
      </c>
      <c r="E46" s="11">
        <f t="shared" si="16"/>
        <v>0</v>
      </c>
    </row>
    <row r="47" spans="1:5" s="5" customFormat="1" x14ac:dyDescent="0.35">
      <c r="A47" s="39" t="s">
        <v>88</v>
      </c>
      <c r="B47" s="33" t="s">
        <v>89</v>
      </c>
      <c r="C47" s="13">
        <f>SUM(C48)</f>
        <v>241500</v>
      </c>
      <c r="D47" s="13">
        <f t="shared" si="16"/>
        <v>0</v>
      </c>
      <c r="E47" s="13">
        <f t="shared" si="16"/>
        <v>0</v>
      </c>
    </row>
    <row r="48" spans="1:5" ht="45" x14ac:dyDescent="0.35">
      <c r="A48" s="40" t="s">
        <v>90</v>
      </c>
      <c r="B48" s="41" t="s">
        <v>91</v>
      </c>
      <c r="C48" s="15">
        <v>241500</v>
      </c>
      <c r="D48" s="15">
        <v>0</v>
      </c>
      <c r="E48" s="15">
        <v>0</v>
      </c>
    </row>
    <row r="49" spans="1:5" ht="31.5" x14ac:dyDescent="0.35">
      <c r="A49" s="10" t="s">
        <v>39</v>
      </c>
      <c r="B49" s="10" t="s">
        <v>40</v>
      </c>
      <c r="C49" s="11">
        <f>SUM(C50+C52)</f>
        <v>96750</v>
      </c>
      <c r="D49" s="11">
        <f t="shared" ref="D49:E49" si="17">SUM(D50+D52)</f>
        <v>100050</v>
      </c>
      <c r="E49" s="11">
        <f t="shared" si="17"/>
        <v>103650</v>
      </c>
    </row>
    <row r="50" spans="1:5" ht="51.75" customHeight="1" x14ac:dyDescent="0.35">
      <c r="A50" s="12" t="s">
        <v>69</v>
      </c>
      <c r="B50" s="12" t="s">
        <v>70</v>
      </c>
      <c r="C50" s="13">
        <f>SUM(C51)</f>
        <v>96600</v>
      </c>
      <c r="D50" s="13">
        <f t="shared" ref="D50:E50" si="18">SUM(D51)</f>
        <v>99900</v>
      </c>
      <c r="E50" s="13">
        <f t="shared" si="18"/>
        <v>103500</v>
      </c>
    </row>
    <row r="51" spans="1:5" ht="108" customHeight="1" x14ac:dyDescent="0.35">
      <c r="A51" s="14" t="s">
        <v>68</v>
      </c>
      <c r="B51" s="14" t="s">
        <v>67</v>
      </c>
      <c r="C51" s="15">
        <v>96600</v>
      </c>
      <c r="D51" s="15">
        <v>99900</v>
      </c>
      <c r="E51" s="15">
        <v>103500</v>
      </c>
    </row>
    <row r="52" spans="1:5" ht="23.25" customHeight="1" x14ac:dyDescent="0.35">
      <c r="A52" s="12" t="s">
        <v>72</v>
      </c>
      <c r="B52" s="12" t="s">
        <v>75</v>
      </c>
      <c r="C52" s="13">
        <f>SUM(C53)</f>
        <v>150</v>
      </c>
      <c r="D52" s="13">
        <f t="shared" ref="D52:E52" si="19">SUM(D53)</f>
        <v>150</v>
      </c>
      <c r="E52" s="13">
        <f t="shared" si="19"/>
        <v>150</v>
      </c>
    </row>
    <row r="53" spans="1:5" ht="102" customHeight="1" x14ac:dyDescent="0.35">
      <c r="A53" s="14" t="s">
        <v>73</v>
      </c>
      <c r="B53" s="14" t="s">
        <v>74</v>
      </c>
      <c r="C53" s="15">
        <v>150</v>
      </c>
      <c r="D53" s="15">
        <v>150</v>
      </c>
      <c r="E53" s="15">
        <v>150</v>
      </c>
    </row>
    <row r="54" spans="1:5" s="3" customFormat="1" ht="21" customHeight="1" x14ac:dyDescent="0.25">
      <c r="A54" s="42" t="s">
        <v>76</v>
      </c>
      <c r="B54" s="42" t="s">
        <v>78</v>
      </c>
      <c r="C54" s="43">
        <f>SUM(C55)</f>
        <v>5685296</v>
      </c>
      <c r="D54" s="43">
        <f t="shared" ref="D54:E54" si="20">SUM(D55)</f>
        <v>4680619</v>
      </c>
      <c r="E54" s="43">
        <f t="shared" si="20"/>
        <v>4627598</v>
      </c>
    </row>
    <row r="55" spans="1:5" ht="30" x14ac:dyDescent="0.35">
      <c r="A55" s="12" t="s">
        <v>41</v>
      </c>
      <c r="B55" s="12" t="s">
        <v>79</v>
      </c>
      <c r="C55" s="13">
        <f>SUM(C56:C58)</f>
        <v>5685296</v>
      </c>
      <c r="D55" s="13">
        <f t="shared" ref="D55:E55" si="21">SUM(D56:D58)</f>
        <v>4680619</v>
      </c>
      <c r="E55" s="13">
        <f t="shared" si="21"/>
        <v>4627598</v>
      </c>
    </row>
    <row r="56" spans="1:5" ht="69" customHeight="1" x14ac:dyDescent="0.35">
      <c r="A56" s="35" t="s">
        <v>80</v>
      </c>
      <c r="B56" s="14" t="s">
        <v>81</v>
      </c>
      <c r="C56" s="15">
        <v>1581810</v>
      </c>
      <c r="D56" s="15">
        <v>1581810</v>
      </c>
      <c r="E56" s="15">
        <v>1581810</v>
      </c>
    </row>
    <row r="57" spans="1:5" ht="64.5" customHeight="1" x14ac:dyDescent="0.35">
      <c r="A57" s="35" t="s">
        <v>92</v>
      </c>
      <c r="B57" s="44" t="s">
        <v>93</v>
      </c>
      <c r="C57" s="45">
        <v>2165516</v>
      </c>
      <c r="D57" s="45">
        <v>1549405</v>
      </c>
      <c r="E57" s="45">
        <v>1522894</v>
      </c>
    </row>
    <row r="58" spans="1:5" ht="66" customHeight="1" x14ac:dyDescent="0.35">
      <c r="A58" s="35" t="s">
        <v>94</v>
      </c>
      <c r="B58" s="46" t="s">
        <v>95</v>
      </c>
      <c r="C58" s="45">
        <v>1937970</v>
      </c>
      <c r="D58" s="45">
        <v>1549404</v>
      </c>
      <c r="E58" s="45">
        <v>1522894</v>
      </c>
    </row>
    <row r="59" spans="1:5" ht="27.75" customHeight="1" x14ac:dyDescent="0.35">
      <c r="A59" s="47" t="s">
        <v>107</v>
      </c>
      <c r="B59" s="55" t="s">
        <v>108</v>
      </c>
      <c r="C59" s="49">
        <f>C60</f>
        <v>40000</v>
      </c>
      <c r="D59" s="49">
        <f t="shared" ref="D59:E60" si="22">D60</f>
        <v>0</v>
      </c>
      <c r="E59" s="49">
        <f t="shared" si="22"/>
        <v>0</v>
      </c>
    </row>
    <row r="60" spans="1:5" ht="36.75" customHeight="1" x14ac:dyDescent="0.35">
      <c r="A60" s="50" t="s">
        <v>109</v>
      </c>
      <c r="B60" s="51" t="s">
        <v>110</v>
      </c>
      <c r="C60" s="45">
        <f>C61</f>
        <v>40000</v>
      </c>
      <c r="D60" s="45">
        <f t="shared" si="22"/>
        <v>0</v>
      </c>
      <c r="E60" s="45">
        <f t="shared" si="22"/>
        <v>0</v>
      </c>
    </row>
    <row r="61" spans="1:5" ht="53.25" customHeight="1" x14ac:dyDescent="0.35">
      <c r="A61" s="50" t="s">
        <v>111</v>
      </c>
      <c r="B61" s="51" t="s">
        <v>112</v>
      </c>
      <c r="C61" s="45">
        <v>40000</v>
      </c>
      <c r="D61" s="45">
        <v>0</v>
      </c>
      <c r="E61" s="45">
        <v>0</v>
      </c>
    </row>
    <row r="62" spans="1:5" x14ac:dyDescent="0.35">
      <c r="A62" s="52" t="s">
        <v>77</v>
      </c>
      <c r="B62" s="48"/>
      <c r="C62" s="53">
        <f>SUM(C9+C44)</f>
        <v>10568157</v>
      </c>
      <c r="D62" s="53">
        <f>SUM(D9+D44)</f>
        <v>9409227</v>
      </c>
      <c r="E62" s="53">
        <f>SUM(E9+E44)</f>
        <v>9456945</v>
      </c>
    </row>
    <row r="63" spans="1:5" x14ac:dyDescent="0.35">
      <c r="A63" s="54"/>
      <c r="B63" s="54"/>
      <c r="C63" s="54"/>
      <c r="D63" s="54"/>
      <c r="E63" s="54"/>
    </row>
    <row r="64" spans="1:5" x14ac:dyDescent="0.35">
      <c r="C64" s="8"/>
    </row>
    <row r="65" spans="3:5" x14ac:dyDescent="0.35">
      <c r="C65" s="6"/>
    </row>
    <row r="66" spans="3:5" x14ac:dyDescent="0.35">
      <c r="C66" s="6"/>
      <c r="D66" s="6"/>
      <c r="E66" s="6"/>
    </row>
  </sheetData>
  <mergeCells count="6">
    <mergeCell ref="A1:E1"/>
    <mergeCell ref="A3:E3"/>
    <mergeCell ref="A6:C6"/>
    <mergeCell ref="A7:A8"/>
    <mergeCell ref="B7:B8"/>
    <mergeCell ref="A5:E5"/>
  </mergeCells>
  <pageMargins left="0.70866141732283472" right="0.70866141732283472" top="0.74803149606299213" bottom="0.74803149606299213" header="0.31496062992125984" footer="0.31496062992125984"/>
  <pageSetup paperSize="9" scale="45" fitToHeight="4" orientation="portrait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2022-03-21T12:20:25Z</cp:lastPrinted>
  <dcterms:created xsi:type="dcterms:W3CDTF">2020-11-17T12:40:40Z</dcterms:created>
  <dcterms:modified xsi:type="dcterms:W3CDTF">2022-03-21T12:20:28Z</dcterms:modified>
</cp:coreProperties>
</file>